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3" sheetId="2" r:id="rId2"/>
    <sheet name="Arkusz4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<sst xmlns="http://schemas.openxmlformats.org/spreadsheetml/2006/main" count="42" uniqueCount="31">
  <si>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Nr zadania</t>
  </si>
  <si>
    <t>Nazwa zadania</t>
  </si>
  <si>
    <t>Nakłady poniesione do 31.12.2003</t>
  </si>
  <si>
    <t>Razem</t>
  </si>
  <si>
    <t>Wkład własny</t>
  </si>
  <si>
    <t>ZPORR</t>
  </si>
  <si>
    <t>2003-2006</t>
  </si>
  <si>
    <t>Nakłady do sfinasowania  w tyś zł</t>
  </si>
  <si>
    <t>Budowa kompleksu rekreacyjno-sportowego</t>
  </si>
  <si>
    <t>1.1</t>
  </si>
  <si>
    <t>Hala sportowo-widowiskowa</t>
  </si>
  <si>
    <t>1.2</t>
  </si>
  <si>
    <t>Budowa basenu</t>
  </si>
  <si>
    <t>Budowa Stacji Uzdatniania Wody</t>
  </si>
  <si>
    <t>2.1</t>
  </si>
  <si>
    <t>2.2</t>
  </si>
  <si>
    <t>Budowa stacji uzdatniania wody</t>
  </si>
  <si>
    <t>Magistrala wodociągowa</t>
  </si>
  <si>
    <t>Inwestycje na lata 2004-2006</t>
  </si>
  <si>
    <t>Uzbrojenie Osiedla Księże Górki</t>
  </si>
  <si>
    <t>Modernizacja ciągów dróg miejskich</t>
  </si>
  <si>
    <t>Modernizacja kanalizacji sanitarnych w Śródmieściu, w tym budowa dróg ( ścisła strefa konserwatorska )</t>
  </si>
  <si>
    <t>Budowa kanalizacji sanitarnej</t>
  </si>
  <si>
    <t>6.1</t>
  </si>
  <si>
    <t>Południe - Wschód</t>
  </si>
  <si>
    <t>6.2</t>
  </si>
  <si>
    <t>Dzielnica Kąty</t>
  </si>
  <si>
    <t xml:space="preserve">Razem </t>
  </si>
  <si>
    <t>Budżet Państwa</t>
  </si>
  <si>
    <t>2. Wiekości nakładów na pozostałe zadania stanowią wartości kosztorysowe. Koszty realizacji zadań mogą ulec zmianie w przypadku zman cen rynkowych oraz zwiększenia obciążeń podatkiem VAT.</t>
  </si>
  <si>
    <t>1. Wielkość nakładów inwestycyjnych dla zadania 2.1. ustalona na podstawie kosztorysu z uwzględnieniem aktualnie obowiązującej 22% stawki  podatku VAT.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</si>
</sst>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workbookViewId="0" topLeftCell="A7">
      <selection activeCell="A18" sqref="A18:R18"/>
    </sheetView>
  </sheetViews>
  <sheetFormatPr defaultColWidth="9.00390625" defaultRowHeight="12.75"/>
  <cols>
    <col min="1" max="1" width="3.75390625" style="0" customWidth="1"/>
    <col min="2" max="2" width="19.125" style="0" customWidth="1"/>
    <col min="4" max="4" width="7.375" style="0" customWidth="1"/>
    <col min="5" max="5" width="7.00390625" style="0" customWidth="1"/>
    <col min="6" max="7" width="6.625" style="0" customWidth="1"/>
    <col min="8" max="8" width="6.125" style="0" customWidth="1"/>
    <col min="9" max="9" width="6.625" style="0" customWidth="1"/>
    <col min="10" max="10" width="6.375" style="0" customWidth="1"/>
    <col min="11" max="11" width="7.375" style="0" customWidth="1"/>
    <col min="12" max="12" width="6.75390625" style="0" customWidth="1"/>
    <col min="13" max="13" width="6.25390625" style="0" customWidth="1"/>
    <col min="14" max="14" width="6.75390625" style="0" customWidth="1"/>
    <col min="15" max="15" width="8.875" style="0" customWidth="1"/>
    <col min="17" max="17" width="8.875" style="0" customWidth="1"/>
  </cols>
  <sheetData>
    <row r="1" spans="1:18" ht="21" customHeight="1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26.25" customHeight="1">
      <c r="A2" s="28" t="s">
        <v>0</v>
      </c>
      <c r="B2" s="29" t="s">
        <v>1</v>
      </c>
      <c r="C2" s="28" t="s">
        <v>2</v>
      </c>
      <c r="D2" s="24" t="s">
        <v>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</row>
    <row r="3" spans="1:18" ht="12.75">
      <c r="A3" s="28"/>
      <c r="B3" s="29"/>
      <c r="C3" s="28"/>
      <c r="D3" s="27">
        <v>2004</v>
      </c>
      <c r="E3" s="27"/>
      <c r="F3" s="27"/>
      <c r="G3" s="30">
        <v>2005</v>
      </c>
      <c r="H3" s="31"/>
      <c r="I3" s="31"/>
      <c r="J3" s="32"/>
      <c r="K3" s="30">
        <v>2006</v>
      </c>
      <c r="L3" s="31"/>
      <c r="M3" s="31"/>
      <c r="N3" s="32"/>
      <c r="O3" s="35" t="s">
        <v>6</v>
      </c>
      <c r="P3" s="36"/>
      <c r="Q3" s="36"/>
      <c r="R3" s="37"/>
    </row>
    <row r="4" spans="1:18" ht="24.75" customHeight="1">
      <c r="A4" s="28"/>
      <c r="B4" s="29"/>
      <c r="C4" s="28"/>
      <c r="D4" s="2" t="s">
        <v>3</v>
      </c>
      <c r="E4" s="2" t="s">
        <v>4</v>
      </c>
      <c r="F4" s="2" t="s">
        <v>5</v>
      </c>
      <c r="G4" s="2" t="s">
        <v>3</v>
      </c>
      <c r="H4" s="2" t="s">
        <v>4</v>
      </c>
      <c r="I4" s="2" t="s">
        <v>5</v>
      </c>
      <c r="J4" s="19" t="s">
        <v>28</v>
      </c>
      <c r="K4" s="2" t="s">
        <v>3</v>
      </c>
      <c r="L4" s="2" t="s">
        <v>4</v>
      </c>
      <c r="M4" s="2" t="s">
        <v>5</v>
      </c>
      <c r="N4" s="19" t="s">
        <v>28</v>
      </c>
      <c r="O4" s="22" t="s">
        <v>3</v>
      </c>
      <c r="P4" s="22" t="s">
        <v>4</v>
      </c>
      <c r="Q4" s="22" t="s">
        <v>5</v>
      </c>
      <c r="R4" s="19" t="s">
        <v>28</v>
      </c>
    </row>
    <row r="5" spans="1:18" ht="30" customHeight="1">
      <c r="A5" s="5">
        <v>1</v>
      </c>
      <c r="B5" s="20" t="s">
        <v>8</v>
      </c>
      <c r="C5" s="9">
        <f aca="true" t="shared" si="0" ref="C5:M5">C6+C7</f>
        <v>1832</v>
      </c>
      <c r="D5" s="9">
        <f t="shared" si="0"/>
        <v>7148</v>
      </c>
      <c r="E5" s="9">
        <f t="shared" si="0"/>
        <v>7148</v>
      </c>
      <c r="F5" s="17">
        <f t="shared" si="0"/>
        <v>0</v>
      </c>
      <c r="G5" s="17">
        <f t="shared" si="0"/>
        <v>11076</v>
      </c>
      <c r="H5" s="17">
        <f t="shared" si="0"/>
        <v>2770</v>
      </c>
      <c r="I5" s="17">
        <f t="shared" si="0"/>
        <v>8306</v>
      </c>
      <c r="J5" s="17"/>
      <c r="K5" s="17">
        <f t="shared" si="0"/>
        <v>3504</v>
      </c>
      <c r="L5" s="17">
        <f t="shared" si="0"/>
        <v>876</v>
      </c>
      <c r="M5" s="17">
        <f t="shared" si="0"/>
        <v>2628</v>
      </c>
      <c r="N5" s="17"/>
      <c r="O5" s="17">
        <f>C5+D5+G5+K5</f>
        <v>23560</v>
      </c>
      <c r="P5" s="17">
        <f>P6+P7</f>
        <v>12626</v>
      </c>
      <c r="Q5" s="17">
        <f>Q6+Q7</f>
        <v>10934</v>
      </c>
      <c r="R5" s="12"/>
    </row>
    <row r="6" spans="1:18" ht="26.25" customHeight="1">
      <c r="A6" s="4" t="s">
        <v>9</v>
      </c>
      <c r="B6" s="21" t="s">
        <v>10</v>
      </c>
      <c r="C6" s="10">
        <v>1832</v>
      </c>
      <c r="D6" s="10">
        <v>7148</v>
      </c>
      <c r="E6" s="10">
        <v>7148</v>
      </c>
      <c r="F6" s="18"/>
      <c r="G6" s="18"/>
      <c r="H6" s="18"/>
      <c r="I6" s="18"/>
      <c r="J6" s="18"/>
      <c r="K6" s="18"/>
      <c r="L6" s="18"/>
      <c r="M6" s="18"/>
      <c r="N6" s="18"/>
      <c r="O6" s="18">
        <f>C6+D6</f>
        <v>8980</v>
      </c>
      <c r="P6" s="18">
        <f>C6+E6</f>
        <v>8980</v>
      </c>
      <c r="Q6" s="18">
        <f>F6+I6+M6</f>
        <v>0</v>
      </c>
      <c r="R6" s="3"/>
    </row>
    <row r="7" spans="1:18" ht="21.75" customHeight="1">
      <c r="A7" s="4" t="s">
        <v>11</v>
      </c>
      <c r="B7" s="21" t="s">
        <v>12</v>
      </c>
      <c r="C7" s="10"/>
      <c r="D7" s="10"/>
      <c r="E7" s="10"/>
      <c r="F7" s="18"/>
      <c r="G7" s="18">
        <v>11076</v>
      </c>
      <c r="H7" s="18">
        <v>2770</v>
      </c>
      <c r="I7" s="18">
        <f>G7-H7</f>
        <v>8306</v>
      </c>
      <c r="J7" s="18"/>
      <c r="K7" s="18">
        <v>3504</v>
      </c>
      <c r="L7" s="18">
        <v>876</v>
      </c>
      <c r="M7" s="18">
        <f>K7-L7</f>
        <v>2628</v>
      </c>
      <c r="N7" s="18"/>
      <c r="O7" s="18">
        <f>D7+G7+K7</f>
        <v>14580</v>
      </c>
      <c r="P7" s="18">
        <f>E7+H7+L7</f>
        <v>3646</v>
      </c>
      <c r="Q7" s="18">
        <f>F7+I7+M7</f>
        <v>10934</v>
      </c>
      <c r="R7" s="3"/>
    </row>
    <row r="8" spans="1:18" ht="26.25" customHeight="1">
      <c r="A8" s="6">
        <v>2</v>
      </c>
      <c r="B8" s="20" t="s">
        <v>13</v>
      </c>
      <c r="C8" s="11"/>
      <c r="D8" s="11"/>
      <c r="E8" s="11"/>
      <c r="F8" s="17"/>
      <c r="G8" s="17">
        <f aca="true" t="shared" si="1" ref="G8:M8">G9+G10</f>
        <v>4202</v>
      </c>
      <c r="H8" s="17">
        <f t="shared" si="1"/>
        <v>865</v>
      </c>
      <c r="I8" s="17">
        <v>2944</v>
      </c>
      <c r="J8" s="17">
        <f>J9</f>
        <v>393</v>
      </c>
      <c r="K8" s="17">
        <f t="shared" si="1"/>
        <v>800</v>
      </c>
      <c r="L8" s="17">
        <f t="shared" si="1"/>
        <v>200</v>
      </c>
      <c r="M8" s="17">
        <f t="shared" si="1"/>
        <v>600</v>
      </c>
      <c r="N8" s="17"/>
      <c r="O8" s="17">
        <f>C8+D8+G8+K8</f>
        <v>5002</v>
      </c>
      <c r="P8" s="17">
        <v>1065</v>
      </c>
      <c r="Q8" s="17">
        <f>I8+M8</f>
        <v>3544</v>
      </c>
      <c r="R8" s="17">
        <v>393</v>
      </c>
    </row>
    <row r="9" spans="1:18" ht="27" customHeight="1">
      <c r="A9" s="3" t="s">
        <v>14</v>
      </c>
      <c r="B9" s="21" t="s">
        <v>16</v>
      </c>
      <c r="C9" s="12"/>
      <c r="D9" s="12"/>
      <c r="E9" s="12"/>
      <c r="F9" s="18"/>
      <c r="G9" s="18">
        <v>4002</v>
      </c>
      <c r="H9" s="18">
        <v>665</v>
      </c>
      <c r="I9" s="18">
        <v>2944</v>
      </c>
      <c r="J9" s="18">
        <v>393</v>
      </c>
      <c r="K9" s="18"/>
      <c r="L9" s="18"/>
      <c r="M9" s="18"/>
      <c r="N9" s="18"/>
      <c r="O9" s="18">
        <f>C9+D9+G9+K9</f>
        <v>4002</v>
      </c>
      <c r="P9" s="18">
        <f>C9+H9</f>
        <v>665</v>
      </c>
      <c r="Q9" s="18">
        <f>I9+M9</f>
        <v>2944</v>
      </c>
      <c r="R9" s="18">
        <f>J9+N9</f>
        <v>393</v>
      </c>
    </row>
    <row r="10" spans="1:18" ht="24" customHeight="1">
      <c r="A10" s="3" t="s">
        <v>15</v>
      </c>
      <c r="B10" s="21" t="s">
        <v>17</v>
      </c>
      <c r="C10" s="12"/>
      <c r="D10" s="12"/>
      <c r="E10" s="12"/>
      <c r="F10" s="18"/>
      <c r="G10" s="18">
        <v>200</v>
      </c>
      <c r="H10" s="18">
        <v>200</v>
      </c>
      <c r="I10" s="18">
        <v>0</v>
      </c>
      <c r="J10" s="18"/>
      <c r="K10" s="18">
        <v>800</v>
      </c>
      <c r="L10" s="18">
        <v>200</v>
      </c>
      <c r="M10" s="18">
        <v>600</v>
      </c>
      <c r="N10" s="18"/>
      <c r="O10" s="18">
        <f>D10+G10+K10</f>
        <v>1000</v>
      </c>
      <c r="P10" s="18">
        <f>E10+H10+L10</f>
        <v>400</v>
      </c>
      <c r="Q10" s="18">
        <f>I10+M10</f>
        <v>600</v>
      </c>
      <c r="R10" s="3"/>
    </row>
    <row r="11" spans="1:18" ht="27.75" customHeight="1">
      <c r="A11" s="5">
        <v>3</v>
      </c>
      <c r="B11" s="20" t="s">
        <v>19</v>
      </c>
      <c r="C11" s="11"/>
      <c r="D11" s="11"/>
      <c r="E11" s="11"/>
      <c r="F11" s="17"/>
      <c r="G11" s="17">
        <v>500</v>
      </c>
      <c r="H11" s="17">
        <v>125</v>
      </c>
      <c r="I11" s="17">
        <v>375</v>
      </c>
      <c r="J11" s="17"/>
      <c r="K11" s="17">
        <v>1500</v>
      </c>
      <c r="L11" s="17">
        <v>375</v>
      </c>
      <c r="M11" s="17">
        <v>1125</v>
      </c>
      <c r="N11" s="17"/>
      <c r="O11" s="17">
        <f>G11+K11</f>
        <v>2000</v>
      </c>
      <c r="P11" s="17">
        <f>H11+L11</f>
        <v>500</v>
      </c>
      <c r="Q11" s="17">
        <f>I11+M11</f>
        <v>1500</v>
      </c>
      <c r="R11" s="3"/>
    </row>
    <row r="12" spans="1:18" ht="28.5" customHeight="1">
      <c r="A12" s="5">
        <v>4</v>
      </c>
      <c r="B12" s="20" t="s">
        <v>20</v>
      </c>
      <c r="C12" s="12"/>
      <c r="D12" s="12"/>
      <c r="E12" s="12"/>
      <c r="F12" s="18"/>
      <c r="G12" s="17"/>
      <c r="H12" s="17"/>
      <c r="I12" s="17"/>
      <c r="J12" s="17"/>
      <c r="K12" s="17">
        <v>1000</v>
      </c>
      <c r="L12" s="17">
        <v>250</v>
      </c>
      <c r="M12" s="17">
        <v>750</v>
      </c>
      <c r="N12" s="17"/>
      <c r="O12" s="17">
        <f>G12+K12</f>
        <v>1000</v>
      </c>
      <c r="P12" s="17">
        <f>H12+L12</f>
        <v>250</v>
      </c>
      <c r="Q12" s="17">
        <f>I12+M12</f>
        <v>750</v>
      </c>
      <c r="R12" s="3"/>
    </row>
    <row r="13" spans="1:18" ht="36">
      <c r="A13" s="5">
        <v>5</v>
      </c>
      <c r="B13" s="20" t="s">
        <v>21</v>
      </c>
      <c r="C13" s="12"/>
      <c r="D13" s="12"/>
      <c r="E13" s="12"/>
      <c r="F13" s="17"/>
      <c r="G13" s="17"/>
      <c r="H13" s="17"/>
      <c r="I13" s="17"/>
      <c r="J13" s="17"/>
      <c r="K13" s="17">
        <v>200</v>
      </c>
      <c r="L13" s="17">
        <v>200</v>
      </c>
      <c r="M13" s="17"/>
      <c r="N13" s="17"/>
      <c r="O13" s="17">
        <v>200</v>
      </c>
      <c r="P13" s="17">
        <v>200</v>
      </c>
      <c r="Q13" s="17"/>
      <c r="R13" s="3"/>
    </row>
    <row r="14" spans="1:18" ht="27.75" customHeight="1">
      <c r="A14" s="8">
        <v>6</v>
      </c>
      <c r="B14" s="20" t="s">
        <v>22</v>
      </c>
      <c r="C14" s="11"/>
      <c r="D14" s="11"/>
      <c r="E14" s="11"/>
      <c r="F14" s="11"/>
      <c r="G14" s="11">
        <f aca="true" t="shared" si="2" ref="G14:Q14">G15+G16</f>
        <v>1100</v>
      </c>
      <c r="H14" s="11">
        <f t="shared" si="2"/>
        <v>275</v>
      </c>
      <c r="I14" s="11">
        <f t="shared" si="2"/>
        <v>825</v>
      </c>
      <c r="J14" s="11"/>
      <c r="K14" s="11">
        <f t="shared" si="2"/>
        <v>1100</v>
      </c>
      <c r="L14" s="11">
        <f t="shared" si="2"/>
        <v>275</v>
      </c>
      <c r="M14" s="11">
        <f t="shared" si="2"/>
        <v>825</v>
      </c>
      <c r="N14" s="11"/>
      <c r="O14" s="11">
        <f t="shared" si="2"/>
        <v>2200</v>
      </c>
      <c r="P14" s="11">
        <f t="shared" si="2"/>
        <v>550</v>
      </c>
      <c r="Q14" s="11">
        <f t="shared" si="2"/>
        <v>1650</v>
      </c>
      <c r="R14" s="3"/>
    </row>
    <row r="15" spans="1:18" ht="22.5" customHeight="1">
      <c r="A15" s="7" t="s">
        <v>23</v>
      </c>
      <c r="B15" s="21" t="s">
        <v>24</v>
      </c>
      <c r="C15" s="12"/>
      <c r="D15" s="12"/>
      <c r="E15" s="12"/>
      <c r="F15" s="12"/>
      <c r="G15" s="12">
        <v>600</v>
      </c>
      <c r="H15" s="12">
        <v>150</v>
      </c>
      <c r="I15" s="12">
        <v>450</v>
      </c>
      <c r="J15" s="12"/>
      <c r="K15" s="12">
        <v>600</v>
      </c>
      <c r="L15" s="12">
        <v>150</v>
      </c>
      <c r="M15" s="12">
        <v>450</v>
      </c>
      <c r="N15" s="12"/>
      <c r="O15" s="12">
        <f aca="true" t="shared" si="3" ref="O15:Q16">G15+K15</f>
        <v>1200</v>
      </c>
      <c r="P15" s="12">
        <f t="shared" si="3"/>
        <v>300</v>
      </c>
      <c r="Q15" s="12">
        <f t="shared" si="3"/>
        <v>900</v>
      </c>
      <c r="R15" s="3"/>
    </row>
    <row r="16" spans="1:18" ht="18.75" customHeight="1">
      <c r="A16" s="7" t="s">
        <v>25</v>
      </c>
      <c r="B16" s="21" t="s">
        <v>26</v>
      </c>
      <c r="C16" s="12"/>
      <c r="D16" s="12"/>
      <c r="E16" s="12"/>
      <c r="F16" s="12"/>
      <c r="G16" s="12">
        <v>500</v>
      </c>
      <c r="H16" s="12">
        <v>125</v>
      </c>
      <c r="I16" s="12">
        <v>375</v>
      </c>
      <c r="J16" s="12"/>
      <c r="K16" s="12">
        <v>500</v>
      </c>
      <c r="L16" s="12">
        <v>125</v>
      </c>
      <c r="M16" s="12">
        <v>375</v>
      </c>
      <c r="N16" s="12"/>
      <c r="O16" s="12">
        <f t="shared" si="3"/>
        <v>1000</v>
      </c>
      <c r="P16" s="12">
        <f t="shared" si="3"/>
        <v>250</v>
      </c>
      <c r="Q16" s="12">
        <f t="shared" si="3"/>
        <v>750</v>
      </c>
      <c r="R16" s="3"/>
    </row>
    <row r="17" spans="1:18" ht="20.25" customHeight="1">
      <c r="A17" s="14"/>
      <c r="B17" s="21" t="s">
        <v>27</v>
      </c>
      <c r="C17" s="15">
        <f>C5+C8+C11+C12+C13+C14</f>
        <v>1832</v>
      </c>
      <c r="D17" s="15">
        <f>D5+D8+D11+D12+D13+D14</f>
        <v>7148</v>
      </c>
      <c r="E17" s="13">
        <f>E5+E8+E11+E12+E13+E14</f>
        <v>7148</v>
      </c>
      <c r="F17" s="13"/>
      <c r="G17" s="15">
        <f aca="true" t="shared" si="4" ref="G17:R17">G5+G8+G11+G12+G13+G14</f>
        <v>16878</v>
      </c>
      <c r="H17" s="16">
        <f t="shared" si="4"/>
        <v>4035</v>
      </c>
      <c r="I17" s="16">
        <f t="shared" si="4"/>
        <v>12450</v>
      </c>
      <c r="J17" s="16">
        <f t="shared" si="4"/>
        <v>393</v>
      </c>
      <c r="K17" s="15">
        <f t="shared" si="4"/>
        <v>8104</v>
      </c>
      <c r="L17" s="13">
        <f t="shared" si="4"/>
        <v>2176</v>
      </c>
      <c r="M17" s="16">
        <f t="shared" si="4"/>
        <v>5928</v>
      </c>
      <c r="N17" s="16"/>
      <c r="O17" s="15">
        <f t="shared" si="4"/>
        <v>33962</v>
      </c>
      <c r="P17" s="13">
        <f t="shared" si="4"/>
        <v>15191</v>
      </c>
      <c r="Q17" s="16">
        <f t="shared" si="4"/>
        <v>18378</v>
      </c>
      <c r="R17" s="16">
        <f t="shared" si="4"/>
        <v>393</v>
      </c>
    </row>
    <row r="18" spans="1:18" ht="18.75" customHeight="1">
      <c r="A18" s="33" t="s">
        <v>30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</row>
    <row r="19" spans="1:18" ht="32.25" customHeight="1">
      <c r="A19" s="33" t="s">
        <v>29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3:17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3:17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3:17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3:17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3:17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3:17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3:17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3:17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3:17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3:17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3:17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3:17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7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3:17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3:17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3:17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3:17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3:17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3:17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3:17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3:17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3:17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3:17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3:17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3:17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3:17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3:17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3:17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3:17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3:17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3:17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3:17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3:17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3:17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3:17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3:17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3:17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3:17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3:17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3:17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3:17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3:17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3:17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3:17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3:17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3:17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3:17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3:17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3:17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3:17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3:17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3:17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3:17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3:17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3:17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3:17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3:17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</sheetData>
  <mergeCells count="12">
    <mergeCell ref="A18:R18"/>
    <mergeCell ref="A19:R19"/>
    <mergeCell ref="A20:R20"/>
    <mergeCell ref="K3:N3"/>
    <mergeCell ref="O3:R3"/>
    <mergeCell ref="A1:R1"/>
    <mergeCell ref="D2:R2"/>
    <mergeCell ref="D3:F3"/>
    <mergeCell ref="A2:A4"/>
    <mergeCell ref="B2:B4"/>
    <mergeCell ref="C2:C4"/>
    <mergeCell ref="G3:J3"/>
  </mergeCells>
  <printOptions horizontalCentered="1" verticalCentered="1"/>
  <pageMargins left="0.1968503937007874" right="0.1968503937007874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Miasto Łańcut</cp:lastModifiedBy>
  <cp:lastPrinted>2004-07-29T12:57:07Z</cp:lastPrinted>
  <dcterms:created xsi:type="dcterms:W3CDTF">1997-02-26T13:46:56Z</dcterms:created>
  <dcterms:modified xsi:type="dcterms:W3CDTF">2004-07-30T08:03:18Z</dcterms:modified>
  <cp:category/>
  <cp:version/>
  <cp:contentType/>
  <cp:contentStatus/>
</cp:coreProperties>
</file>